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curement\RFPs &amp; OTHER PROJECTS\@RFPs\2024-020 E. Cherokee Dr. at Mill Creek Dr. Intersecton Improvements\"/>
    </mc:Choice>
  </mc:AlternateContent>
  <xr:revisionPtr revIDLastSave="0" documentId="13_ncr:1_{ADEFB56A-DD4A-4756-ACE4-0EC4CB0BE969}" xr6:coauthVersionLast="47" xr6:coauthVersionMax="47" xr10:uidLastSave="{00000000-0000-0000-0000-000000000000}"/>
  <bookViews>
    <workbookView xWindow="25080" yWindow="-555" windowWidth="25440" windowHeight="15270" xr2:uid="{D098F567-8213-44DF-B027-0AFF92972C80}"/>
  </bookViews>
  <sheets>
    <sheet name="Pricing Form" sheetId="1" r:id="rId1"/>
  </sheets>
  <definedNames>
    <definedName name="_xlnm._FilterDatabase" localSheetId="0" hidden="1">'Pricing Form'!$A$1:$F$1</definedName>
    <definedName name="_xlnm.Print_Area" localSheetId="0">'Pricing Form'!$A$1:$F$118</definedName>
    <definedName name="_xlnm.Print_Titles" localSheetId="0">'Pricing Form'!$1:$1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5" i="1" l="1"/>
  <c r="F114" i="1"/>
  <c r="F113" i="1"/>
  <c r="F109" i="1"/>
  <c r="F108" i="1"/>
  <c r="F107" i="1"/>
  <c r="F106" i="1"/>
  <c r="F105" i="1"/>
  <c r="F104" i="1"/>
  <c r="F103" i="1"/>
  <c r="F102" i="1"/>
  <c r="F110" i="1" s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79" i="1"/>
  <c r="F78" i="1"/>
  <c r="F77" i="1"/>
  <c r="F76" i="1"/>
  <c r="F75" i="1"/>
  <c r="F74" i="1"/>
  <c r="F70" i="1"/>
  <c r="F69" i="1"/>
  <c r="F68" i="1"/>
  <c r="F67" i="1"/>
  <c r="F66" i="1"/>
  <c r="F65" i="1"/>
  <c r="F64" i="1"/>
  <c r="F63" i="1"/>
  <c r="F62" i="1"/>
  <c r="F61" i="1"/>
  <c r="F60" i="1"/>
  <c r="F59" i="1"/>
  <c r="F55" i="1"/>
  <c r="F54" i="1"/>
  <c r="F53" i="1"/>
  <c r="F52" i="1"/>
  <c r="F51" i="1"/>
  <c r="F50" i="1"/>
  <c r="F49" i="1"/>
  <c r="F48" i="1"/>
  <c r="F47" i="1"/>
  <c r="F43" i="1"/>
  <c r="F44" i="1" s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5" i="1"/>
  <c r="F6" i="1"/>
  <c r="F7" i="1"/>
  <c r="F8" i="1"/>
  <c r="F9" i="1"/>
  <c r="F10" i="1"/>
  <c r="F11" i="1"/>
  <c r="F12" i="1"/>
  <c r="F13" i="1"/>
  <c r="F14" i="1"/>
  <c r="F4" i="1"/>
  <c r="F116" i="1" l="1"/>
  <c r="F80" i="1"/>
  <c r="F71" i="1"/>
  <c r="F56" i="1"/>
  <c r="F40" i="1"/>
  <c r="F15" i="1"/>
  <c r="F99" i="1"/>
  <c r="F118" i="1" l="1"/>
</calcChain>
</file>

<file path=xl/sharedStrings.xml><?xml version="1.0" encoding="utf-8"?>
<sst xmlns="http://schemas.openxmlformats.org/spreadsheetml/2006/main" count="289" uniqueCount="210">
  <si>
    <r>
      <rPr>
        <b/>
        <sz val="10"/>
        <rFont val="Calibri"/>
        <family val="2"/>
        <scheme val="minor"/>
      </rPr>
      <t>ITEM NO.</t>
    </r>
  </si>
  <si>
    <t>DESCRIPTION</t>
  </si>
  <si>
    <t>UNIT OF MEASURE</t>
  </si>
  <si>
    <t>QTY</t>
  </si>
  <si>
    <r>
      <rPr>
        <b/>
        <sz val="10"/>
        <rFont val="Calibri"/>
        <family val="2"/>
        <scheme val="minor"/>
      </rPr>
      <t>UNIT PRICE</t>
    </r>
  </si>
  <si>
    <t>PRICE</t>
  </si>
  <si>
    <r>
      <rPr>
        <b/>
        <sz val="10"/>
        <rFont val="Calibri"/>
        <family val="2"/>
        <scheme val="minor"/>
      </rPr>
      <t>ROADWAY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</si>
  <si>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150-1000</t>
  </si>
  <si>
    <t>LS</t>
  </si>
  <si>
    <t>150-5010</t>
  </si>
  <si>
    <t>EA</t>
  </si>
  <si>
    <t>207-0203</t>
  </si>
  <si>
    <t>CY</t>
  </si>
  <si>
    <t>210-0100</t>
  </si>
  <si>
    <t>210-0250</t>
  </si>
  <si>
    <t>620-0100</t>
  </si>
  <si>
    <t>LF</t>
  </si>
  <si>
    <t>632-0003</t>
  </si>
  <si>
    <t>634-1200</t>
  </si>
  <si>
    <t>641-1200</t>
  </si>
  <si>
    <t>641-5001</t>
  </si>
  <si>
    <t>641-5015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</si>
  <si>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ROADWAY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</si>
  <si>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PAVEMENT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</si>
  <si>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310-5080</t>
  </si>
  <si>
    <t>SY</t>
  </si>
  <si>
    <t>310-5100</t>
  </si>
  <si>
    <t>318-3000</t>
  </si>
  <si>
    <t>TN</t>
  </si>
  <si>
    <t>402-1802</t>
  </si>
  <si>
    <t>402-1812</t>
  </si>
  <si>
    <t>402-3121</t>
  </si>
  <si>
    <t>402-3190</t>
  </si>
  <si>
    <t>402-4510</t>
  </si>
  <si>
    <t>413-0750</t>
  </si>
  <si>
    <t>GL</t>
  </si>
  <si>
    <t>432-5010</t>
  </si>
  <si>
    <t>439-0018</t>
  </si>
  <si>
    <t>439-0022</t>
  </si>
  <si>
    <t>441-0104</t>
  </si>
  <si>
    <t>441-0108</t>
  </si>
  <si>
    <t>441-4020</t>
  </si>
  <si>
    <t>441-5008</t>
  </si>
  <si>
    <t>441-6216</t>
  </si>
  <si>
    <t>441-6745</t>
  </si>
  <si>
    <t>441-0754</t>
  </si>
  <si>
    <t>446-1100</t>
  </si>
  <si>
    <t>500-9999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</si>
  <si>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PAVEMENT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</si>
  <si>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RETAINING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WALL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</si>
  <si>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500-3201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</si>
  <si>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RETAINING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WALL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</si>
  <si>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DRAINAGE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</si>
  <si>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550-5180</t>
  </si>
  <si>
    <t>611-3010</t>
  </si>
  <si>
    <t>668-1100</t>
  </si>
  <si>
    <t>668-2100</t>
  </si>
  <si>
    <t>668-2110</t>
  </si>
  <si>
    <t>668-4300</t>
  </si>
  <si>
    <t>668-4311</t>
  </si>
  <si>
    <t>668-4312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</si>
  <si>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DRAINAGE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</si>
  <si>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TEMPORARY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EROSION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CONTROL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</si>
  <si>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163-0232</t>
  </si>
  <si>
    <t>AC</t>
  </si>
  <si>
    <t>163-0240</t>
  </si>
  <si>
    <t>MULCH</t>
  </si>
  <si>
    <t>163-0301</t>
  </si>
  <si>
    <t>163-0503</t>
  </si>
  <si>
    <t>163-0550</t>
  </si>
  <si>
    <t>165-0010</t>
  </si>
  <si>
    <t>165-0087</t>
  </si>
  <si>
    <t>165-0101</t>
  </si>
  <si>
    <t>165-0105</t>
  </si>
  <si>
    <t>167-1000</t>
  </si>
  <si>
    <t>167-1500</t>
  </si>
  <si>
    <t>MO</t>
  </si>
  <si>
    <t>171-0010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</si>
  <si>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TEMPORARY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EROSION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CONTROL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</si>
  <si>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PERMANENT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EROSION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CONTROL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</si>
  <si>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700-6910</t>
  </si>
  <si>
    <t>700-7000</t>
  </si>
  <si>
    <t>700-8000</t>
  </si>
  <si>
    <t>700-8100</t>
  </si>
  <si>
    <t>LB</t>
  </si>
  <si>
    <t>700-9300</t>
  </si>
  <si>
    <t>716-2000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</si>
  <si>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PERMANENT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EROSION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CONTROL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</si>
  <si>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SIGNING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&amp;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MARKING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</si>
  <si>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636-1033</t>
  </si>
  <si>
    <t>SF</t>
  </si>
  <si>
    <t>636-1036</t>
  </si>
  <si>
    <t>636-1041</t>
  </si>
  <si>
    <t>636-2070</t>
  </si>
  <si>
    <t>636-2080</t>
  </si>
  <si>
    <t>636-3010</t>
  </si>
  <si>
    <t>653-0296</t>
  </si>
  <si>
    <t>653-1501</t>
  </si>
  <si>
    <t>653-1502</t>
  </si>
  <si>
    <t>653-1804</t>
  </si>
  <si>
    <t>653-3501</t>
  </si>
  <si>
    <t>GLF</t>
  </si>
  <si>
    <t>653-4830</t>
  </si>
  <si>
    <t>653-6004</t>
  </si>
  <si>
    <t>653-6006</t>
  </si>
  <si>
    <t>654-1001</t>
  </si>
  <si>
    <t>657-1084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</si>
  <si>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SIGNING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&amp;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MARKING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</si>
  <si>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LIGHTING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</si>
  <si>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680-4225</t>
  </si>
  <si>
    <t>680-6130</t>
  </si>
  <si>
    <t>682-1403</t>
  </si>
  <si>
    <t>682-2110</t>
  </si>
  <si>
    <t>682-6219</t>
  </si>
  <si>
    <t>682-6230</t>
  </si>
  <si>
    <t>682-9022</t>
  </si>
  <si>
    <t>682-9950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</si>
  <si>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LIGHTING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</si>
  <si>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r>
      <rPr>
        <b/>
        <sz val="10"/>
        <rFont val="Calibri"/>
        <family val="2"/>
        <scheme val="minor"/>
      </rPr>
      <t>FUTURE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LIGHTING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AND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LANDSCAPING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</si>
  <si>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682-2120</t>
  </si>
  <si>
    <t>682-6222</t>
  </si>
  <si>
    <r>
      <rPr>
        <b/>
        <sz val="10"/>
        <rFont val="Calibri"/>
        <family val="2"/>
        <scheme val="minor"/>
      </rPr>
      <t>TOTAL-</t>
    </r>
    <r>
      <rPr>
        <sz val="10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>FUTURE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LIGHTING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AND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LANDSCAPING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ITEMS</t>
    </r>
  </si>
  <si>
    <t>GRAND TOTAL</t>
  </si>
  <si>
    <t>TRAFFIC CONTROL - PROJECT NO. 72123</t>
  </si>
  <si>
    <t>TRAFFIC CONTROL, PORTABLE IMPACT ATTENUATOR TYPE T-3-B-30</t>
  </si>
  <si>
    <t>FOUND BKFILL MATL</t>
  </si>
  <si>
    <t>GRADING COMPLETE - PROJECT NO. 72123</t>
  </si>
  <si>
    <t>UNDERCUT EXCAVATION</t>
  </si>
  <si>
    <t>TEMPORARY BARRIER, METHOD NO. 1</t>
  </si>
  <si>
    <t>CHANGEABLE MESSAGE SIGN, PORTABLE, TYPE 3</t>
  </si>
  <si>
    <t>RIGHT OF WAY MARKERS</t>
  </si>
  <si>
    <t>GUARDRAIL, TP W</t>
  </si>
  <si>
    <t>GUARDRAIL ANCHORAGE, TP 1</t>
  </si>
  <si>
    <t>GUARDRAIL TERMINAL, TP 12A, 31 IN, TANGENT, ENERGY-ABSORBING</t>
  </si>
  <si>
    <t>GR AGGR BASE CRS, 8 INCH, INCL MATL</t>
  </si>
  <si>
    <t>GR AGGR BASE CRS, 10 INCH, INCL MATL</t>
  </si>
  <si>
    <t>AGGR SURF CRS</t>
  </si>
  <si>
    <t>RECYCLED ASPH CONC PATCHING, INCL BITUM MATL &amp; H LIME</t>
  </si>
  <si>
    <t>RECYCLED ASPH CONC LEVELING, INCL BITUM MATL &amp; H LIME</t>
  </si>
  <si>
    <t>RECYCLED ASPH CONC 25 MM SUPERPAVE, GP 1 OR 2, INCL BITUM MATL &amp; H LIME</t>
  </si>
  <si>
    <t>RECYCLED ASPH CONC 19 MM SUPERPAVE, GP 1 OR 2,INCL BITUM MATL &amp; H LIME</t>
  </si>
  <si>
    <t>RECYCLED ASPH CONC 12.5 MM SUPERPAVE, GP 2 ONLY, INCL POLYMER-MODIFIED BITUM MATL &amp; H LIME</t>
  </si>
  <si>
    <t>TACK COAT</t>
  </si>
  <si>
    <t>MILL ASPH CONC PVMT, VARIABLE DEPTH</t>
  </si>
  <si>
    <t>PLAIN PC CONC PVMT, CL 3 CONC, 8 INCH THK (STAMPED BRICK DESIGN IN A CIRCULAR PATTERN, FEDERAL COLOR DARK GRAY 26008 INTEGRAL COLORING)</t>
  </si>
  <si>
    <t>PLAIN PC CONC PVMT, CL 3 CONC, 10 INCH THK (STAMPED BRICK DESIGN IN A CIRCULAR PATTERN, FEDERAL COLOR DARK GRAY 26008 INTEGRAL COLORING) WITH A MONOLITHIC FRONT CURB FACE, 4 INCH HEIGHT, TYPE 9</t>
  </si>
  <si>
    <t>PLAIN PC CONC PVMT, CL 3 CONC, 10 INCH THK (STAMPED BRICK DESIGN IN A CIRCULAR PATTERN, FEDERAL COLOR DARK GRAY 26008 INTEGRAL COLORING) WITH A MONOLITHIC REAR CURB FACE, 4 INCH HEIGHT, TYPE 4</t>
  </si>
  <si>
    <t>CONC SIDEWALK, 4 IN</t>
  </si>
  <si>
    <t>CONC SIDEWALK, 8 IN</t>
  </si>
  <si>
    <t>CONCRETE VALLEY GUTTER, 6 IN</t>
  </si>
  <si>
    <t>CONCRETE HEADER CURB, 6 IN, TP 7</t>
  </si>
  <si>
    <t>CONC CURB &amp; GUTTER, 8 IN X 24 IN, TP 2</t>
  </si>
  <si>
    <t>CONC CURB &amp; GUTTER, 8 IN X 32 IN, TP 9</t>
  </si>
  <si>
    <t>CONCRETE MEDIAN, 7 1/2 IN</t>
  </si>
  <si>
    <t>PVMT REINF FABRIC STRIPS, TP 2, 18 INCH WIDTH</t>
  </si>
  <si>
    <t>CLASS B CONC, BASE OR PVMT WIDENING</t>
  </si>
  <si>
    <t>CLASS B CONCRETE, RETAINING WALL</t>
  </si>
  <si>
    <t>STORM DRAIN PIPE, 18 IN, CLASS III</t>
  </si>
  <si>
    <t>RECONSTR DROP INLET, GROUP 1</t>
  </si>
  <si>
    <t>CATCH BASIN, GP 1</t>
  </si>
  <si>
    <t>CATCH BASIN, GP 1, ADDL DEPTH</t>
  </si>
  <si>
    <t>DROP INLET, GP 1</t>
  </si>
  <si>
    <t>DROP INLET, GP 1, ADDL DEPTH</t>
  </si>
  <si>
    <t>STORM SEWER MANHOLE, TP 1</t>
  </si>
  <si>
    <t>STORM SEWER MANHOLE, TP 1, ADDL DEPTH, CL 1</t>
  </si>
  <si>
    <t>STORM SEWER MANHOLE, TP 1, ADDL DEPTH, CL 2</t>
  </si>
  <si>
    <t>TEMPORARY GRASSING</t>
  </si>
  <si>
    <t>CONSTRUCT AND REMOVE CONSTRUCTION EXITS</t>
  </si>
  <si>
    <t>CONSTRUCT AND REMOVE SILT CONTROL GATE, TP 3</t>
  </si>
  <si>
    <t>INLET SEDIMENT TRAP</t>
  </si>
  <si>
    <t>MAINTENANCE OF TEMPORARY SILT FENCE, TP A</t>
  </si>
  <si>
    <t>MAINTENANCE OF SILT CONTROL GATE, TP 3</t>
  </si>
  <si>
    <t>MAINTENANCE CONSTRUCTION EXIT</t>
  </si>
  <si>
    <t>MAINTENANCE OF INLET SEDIMENT TRAP</t>
  </si>
  <si>
    <t>WATER QUALITY MONITORING AND SAMPLING</t>
  </si>
  <si>
    <t>WATER QUALITY INSPECTIONS</t>
  </si>
  <si>
    <t>TEMPORARY SILT FENCE, TYPE A</t>
  </si>
  <si>
    <t>PERMANENT GRASSING</t>
  </si>
  <si>
    <t>AGRICULTURAL LIME</t>
  </si>
  <si>
    <t>FERTILIZER MIXED GRADE</t>
  </si>
  <si>
    <t>FERTILIZER NITROGEN CONTENT</t>
  </si>
  <si>
    <t>TIFTUF BERMUDA GRASS, SOD</t>
  </si>
  <si>
    <t>EROSION CONTROL MATS, SLOPES</t>
  </si>
  <si>
    <t>HIGHWAY SIGNS, TP 1 MATL, REFL SHEETING, TP 9</t>
  </si>
  <si>
    <t>HIGHWAY SIGNS, TP 1 MATL, REFL SHEETING, TP 11</t>
  </si>
  <si>
    <t>HIGHWAY SIGNS, TP 2 MATL, REFL SHEETING, TP 9</t>
  </si>
  <si>
    <t>GALV STEEL POSTS, TP 7</t>
  </si>
  <si>
    <t>GALV STEEL POSTS, TP 8</t>
  </si>
  <si>
    <t>GROUND-MOUNTED BREAKAWAY SIGN SUPPORT</t>
  </si>
  <si>
    <t>THERMOPLASTIC PVMT MARKING, WORD, TP 15</t>
  </si>
  <si>
    <t>THERMOPLASTIC SOLID TRAF STRIPE, 5 IN, WHITE</t>
  </si>
  <si>
    <t>THERMOPLASTIC SOLID TRAF STRIPE, 5 IN, YELLOW</t>
  </si>
  <si>
    <t>THERMOPLASTIC SOLID TRAF STRIPE, 8 IN, WHITE</t>
  </si>
  <si>
    <t>THERMOPLASTIC SKIP TRAF STRIPE, 5 IN, WHITE</t>
  </si>
  <si>
    <t>THERMOPLASTIC SKIP TRAF STRIPE, 18 IN, WHITE</t>
  </si>
  <si>
    <t>THERMOPLASTIC TRAF STRIPING, WHITE</t>
  </si>
  <si>
    <t>THERMOPLASTIC TRAF STRIPING, YELLOW</t>
  </si>
  <si>
    <t>RAISED PVMT MARKERS, TP 1</t>
  </si>
  <si>
    <t>PREFORMED PLASTIC SOLID PVMT MKG, 8 IN, WHITE, TP PB</t>
  </si>
  <si>
    <t>LIGHTING STD, 26-30 FT MH</t>
  </si>
  <si>
    <t>LUMINAIRE, TP 3, LED</t>
  </si>
  <si>
    <t>CABLE, TP XHHW, AWG NO 12</t>
  </si>
  <si>
    <t>ELECTRICAL SERVICE POINT</t>
  </si>
  <si>
    <t>CONDUIT, NONMETL, TP 2, 1 IN</t>
  </si>
  <si>
    <t>CONDUIT, NONMETL, TP 3, 1 IN</t>
  </si>
  <si>
    <t>ELECTRICAL JUNCTION BOX, REINFORCED PLASTIC MORTAR</t>
  </si>
  <si>
    <t>DIRECTIONAL BORE - 2 IN</t>
  </si>
  <si>
    <t>PULL BOX, TYPE 2</t>
  </si>
  <si>
    <t>CONDUIT, NONMETL, TP 2, 2 IN</t>
  </si>
  <si>
    <t>DIRECTIONAL BORE - 3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</si>
</sst>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44" fontId="4" fillId="3" borderId="0" xfId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44" fontId="4" fillId="3" borderId="1" xfId="1" applyFont="1" applyFill="1" applyBorder="1" applyAlignment="1">
      <alignment horizontal="left"/>
    </xf>
    <xf numFmtId="44" fontId="4" fillId="3" borderId="1" xfId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wrapText="1"/>
    </xf>
    <xf numFmtId="44" fontId="4" fillId="3" borderId="0" xfId="1" applyFont="1" applyFill="1" applyBorder="1" applyAlignment="1">
      <alignment horizontal="left" vertical="top"/>
    </xf>
    <xf numFmtId="44" fontId="4" fillId="3" borderId="0" xfId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 wrapText="1"/>
    </xf>
    <xf numFmtId="44" fontId="4" fillId="3" borderId="0" xfId="1" applyFont="1" applyFill="1" applyAlignment="1">
      <alignment horizontal="left" vertical="top"/>
    </xf>
    <xf numFmtId="44" fontId="4" fillId="3" borderId="1" xfId="1" applyFont="1" applyFill="1" applyBorder="1" applyAlignment="1" applyProtection="1">
      <alignment horizontal="left"/>
      <protection locked="0"/>
    </xf>
    <xf numFmtId="44" fontId="4" fillId="3" borderId="1" xfId="1" applyFont="1" applyFill="1" applyBorder="1" applyAlignment="1" applyProtection="1">
      <protection locked="0"/>
    </xf>
    <xf numFmtId="44" fontId="4" fillId="3" borderId="1" xfId="1" applyFont="1" applyFill="1" applyBorder="1" applyAlignment="1" applyProtection="1">
      <alignment vertical="top"/>
      <protection locked="0"/>
    </xf>
    <xf numFmtId="1" fontId="6" fillId="5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282F-E6E3-416B-9C2B-2E3A65DEBFFB}">
  <sheetPr>
    <pageSetUpPr fitToPage="1"/>
  </sheetPr>
  <dimension ref="A1:Q118"/>
  <sheetViews>
    <sheetView tabSelected="1" workbookViewId="0">
      <selection activeCell="D19" sqref="D19:E19"/>
    </sheetView>
  </sheetViews>
  <sheetFormatPr defaultRowHeight="12.75" x14ac:dyDescent="0.2"/>
  <cols>
    <col min="1" max="1" width="16.33203125" style="8" customWidth="1"/>
    <col min="2" max="2" width="94.83203125" style="25" customWidth="1"/>
    <col min="3" max="3" width="10.83203125" style="9" bestFit="1" customWidth="1"/>
    <col min="4" max="4" width="8.6640625" style="9" customWidth="1"/>
    <col min="5" max="5" width="14.1640625" style="26" bestFit="1" customWidth="1"/>
    <col min="6" max="6" width="20.83203125" style="26" bestFit="1" customWidth="1"/>
    <col min="7" max="16384" width="9.33203125" style="8"/>
  </cols>
  <sheetData>
    <row r="1" spans="1:17" s="7" customFormat="1" ht="25.5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">
      <c r="B2" s="8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x14ac:dyDescent="0.2">
      <c r="A3" s="34" t="s">
        <v>6</v>
      </c>
      <c r="B3" s="34"/>
      <c r="C3" s="34"/>
      <c r="D3" s="34"/>
      <c r="E3" s="34"/>
      <c r="F3" s="3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x14ac:dyDescent="0.2">
      <c r="A4" s="12" t="s">
        <v>7</v>
      </c>
      <c r="B4" s="13" t="s">
        <v>123</v>
      </c>
      <c r="C4" s="14" t="s">
        <v>8</v>
      </c>
      <c r="D4" s="15">
        <v>1</v>
      </c>
      <c r="E4" s="27"/>
      <c r="F4" s="16">
        <f>E4*D4</f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x14ac:dyDescent="0.2">
      <c r="A5" s="12" t="s">
        <v>9</v>
      </c>
      <c r="B5" s="13" t="s">
        <v>124</v>
      </c>
      <c r="C5" s="14" t="s">
        <v>10</v>
      </c>
      <c r="D5" s="15">
        <v>4</v>
      </c>
      <c r="E5" s="27"/>
      <c r="F5" s="16">
        <f t="shared" ref="F5:F14" si="0">E5*D5</f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x14ac:dyDescent="0.2">
      <c r="A6" s="12" t="s">
        <v>11</v>
      </c>
      <c r="B6" s="13" t="s">
        <v>125</v>
      </c>
      <c r="C6" s="14" t="s">
        <v>12</v>
      </c>
      <c r="D6" s="15">
        <v>200</v>
      </c>
      <c r="E6" s="27"/>
      <c r="F6" s="16">
        <f t="shared" si="0"/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x14ac:dyDescent="0.2">
      <c r="A7" s="12" t="s">
        <v>13</v>
      </c>
      <c r="B7" s="13" t="s">
        <v>126</v>
      </c>
      <c r="C7" s="14" t="s">
        <v>8</v>
      </c>
      <c r="D7" s="15">
        <v>1</v>
      </c>
      <c r="E7" s="27"/>
      <c r="F7" s="16">
        <f t="shared" si="0"/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7" x14ac:dyDescent="0.2">
      <c r="A8" s="12" t="s">
        <v>14</v>
      </c>
      <c r="B8" s="13" t="s">
        <v>127</v>
      </c>
      <c r="C8" s="14" t="s">
        <v>12</v>
      </c>
      <c r="D8" s="15">
        <v>200</v>
      </c>
      <c r="E8" s="27"/>
      <c r="F8" s="16">
        <f t="shared" si="0"/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x14ac:dyDescent="0.2">
      <c r="A9" s="12" t="s">
        <v>15</v>
      </c>
      <c r="B9" s="13" t="s">
        <v>128</v>
      </c>
      <c r="C9" s="14" t="s">
        <v>16</v>
      </c>
      <c r="D9" s="15">
        <v>400</v>
      </c>
      <c r="E9" s="27"/>
      <c r="F9" s="16">
        <f t="shared" si="0"/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x14ac:dyDescent="0.2">
      <c r="A10" s="12" t="s">
        <v>17</v>
      </c>
      <c r="B10" s="13" t="s">
        <v>129</v>
      </c>
      <c r="C10" s="14" t="s">
        <v>10</v>
      </c>
      <c r="D10" s="15">
        <v>4</v>
      </c>
      <c r="E10" s="27"/>
      <c r="F10" s="16">
        <f t="shared" si="0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7" x14ac:dyDescent="0.2">
      <c r="A11" s="12" t="s">
        <v>18</v>
      </c>
      <c r="B11" s="13" t="s">
        <v>130</v>
      </c>
      <c r="C11" s="14" t="s">
        <v>10</v>
      </c>
      <c r="D11" s="15">
        <v>8</v>
      </c>
      <c r="E11" s="27"/>
      <c r="F11" s="16">
        <f t="shared" si="0"/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7" x14ac:dyDescent="0.2">
      <c r="A12" s="12" t="s">
        <v>19</v>
      </c>
      <c r="B12" s="13" t="s">
        <v>131</v>
      </c>
      <c r="C12" s="14" t="s">
        <v>16</v>
      </c>
      <c r="D12" s="15">
        <v>250</v>
      </c>
      <c r="E12" s="27"/>
      <c r="F12" s="16">
        <f t="shared" si="0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7" x14ac:dyDescent="0.2">
      <c r="A13" s="12" t="s">
        <v>20</v>
      </c>
      <c r="B13" s="13" t="s">
        <v>132</v>
      </c>
      <c r="C13" s="14" t="s">
        <v>10</v>
      </c>
      <c r="D13" s="15">
        <v>1</v>
      </c>
      <c r="E13" s="27"/>
      <c r="F13" s="16">
        <f t="shared" si="0"/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 x14ac:dyDescent="0.2">
      <c r="A14" s="12" t="s">
        <v>21</v>
      </c>
      <c r="B14" s="13" t="s">
        <v>133</v>
      </c>
      <c r="C14" s="14" t="s">
        <v>10</v>
      </c>
      <c r="D14" s="15">
        <v>1</v>
      </c>
      <c r="E14" s="27"/>
      <c r="F14" s="16">
        <f t="shared" si="0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7" x14ac:dyDescent="0.2">
      <c r="A15" s="35" t="s">
        <v>22</v>
      </c>
      <c r="B15" s="35"/>
      <c r="C15" s="35"/>
      <c r="D15" s="35"/>
      <c r="E15" s="35"/>
      <c r="F15" s="17">
        <f>SUM(F4:F14)</f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7" x14ac:dyDescent="0.2">
      <c r="B16" s="8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">
      <c r="A17" s="34" t="s">
        <v>23</v>
      </c>
      <c r="B17" s="34"/>
      <c r="C17" s="34"/>
      <c r="D17" s="34"/>
      <c r="E17" s="34"/>
      <c r="F17" s="34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A18" s="12" t="s">
        <v>24</v>
      </c>
      <c r="B18" s="13" t="s">
        <v>134</v>
      </c>
      <c r="C18" s="14" t="s">
        <v>25</v>
      </c>
      <c r="D18" s="30">
        <v>210</v>
      </c>
      <c r="E18" s="28"/>
      <c r="F18" s="16">
        <f t="shared" ref="F18:F39" si="1">E18*D18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2" t="s">
        <v>26</v>
      </c>
      <c r="B19" s="13" t="s">
        <v>135</v>
      </c>
      <c r="C19" s="14" t="s">
        <v>25</v>
      </c>
      <c r="D19" s="30">
        <v>2800</v>
      </c>
      <c r="E19" s="28"/>
      <c r="F19" s="16">
        <f t="shared" si="1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">
      <c r="A20" s="12" t="s">
        <v>27</v>
      </c>
      <c r="B20" s="13" t="s">
        <v>136</v>
      </c>
      <c r="C20" s="14" t="s">
        <v>28</v>
      </c>
      <c r="D20" s="30">
        <v>50</v>
      </c>
      <c r="E20" s="28"/>
      <c r="F20" s="16">
        <f t="shared" si="1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">
      <c r="A21" s="12" t="s">
        <v>29</v>
      </c>
      <c r="B21" s="13" t="s">
        <v>137</v>
      </c>
      <c r="C21" s="14" t="s">
        <v>28</v>
      </c>
      <c r="D21" s="15">
        <v>200</v>
      </c>
      <c r="E21" s="28"/>
      <c r="F21" s="16">
        <f t="shared" si="1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">
      <c r="A22" s="12" t="s">
        <v>30</v>
      </c>
      <c r="B22" s="13" t="s">
        <v>138</v>
      </c>
      <c r="C22" s="14" t="s">
        <v>28</v>
      </c>
      <c r="D22" s="15">
        <v>2680</v>
      </c>
      <c r="E22" s="28"/>
      <c r="F22" s="16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">
      <c r="A23" s="12" t="s">
        <v>31</v>
      </c>
      <c r="B23" s="13" t="s">
        <v>139</v>
      </c>
      <c r="C23" s="14" t="s">
        <v>28</v>
      </c>
      <c r="D23" s="30">
        <v>390</v>
      </c>
      <c r="E23" s="28"/>
      <c r="F23" s="16">
        <f t="shared" si="1"/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">
      <c r="A24" s="12" t="s">
        <v>32</v>
      </c>
      <c r="B24" s="13" t="s">
        <v>140</v>
      </c>
      <c r="C24" s="14" t="s">
        <v>28</v>
      </c>
      <c r="D24" s="30">
        <v>220</v>
      </c>
      <c r="E24" s="28"/>
      <c r="F24" s="16">
        <f t="shared" si="1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5.5" x14ac:dyDescent="0.2">
      <c r="A25" s="12" t="s">
        <v>33</v>
      </c>
      <c r="B25" s="13" t="s">
        <v>141</v>
      </c>
      <c r="C25" s="14" t="s">
        <v>28</v>
      </c>
      <c r="D25" s="30">
        <v>410</v>
      </c>
      <c r="E25" s="28"/>
      <c r="F25" s="16">
        <f t="shared" si="1"/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">
      <c r="A26" s="12" t="s">
        <v>34</v>
      </c>
      <c r="B26" s="13" t="s">
        <v>142</v>
      </c>
      <c r="C26" s="14" t="s">
        <v>35</v>
      </c>
      <c r="D26" s="30">
        <v>705</v>
      </c>
      <c r="E26" s="28"/>
      <c r="F26" s="16">
        <f t="shared" si="1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2" t="s">
        <v>36</v>
      </c>
      <c r="B27" s="13" t="s">
        <v>143</v>
      </c>
      <c r="C27" s="14" t="s">
        <v>25</v>
      </c>
      <c r="D27" s="30">
        <v>600</v>
      </c>
      <c r="E27" s="28"/>
      <c r="F27" s="16">
        <f t="shared" si="1"/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5.5" x14ac:dyDescent="0.2">
      <c r="A28" s="12" t="s">
        <v>37</v>
      </c>
      <c r="B28" s="13" t="s">
        <v>144</v>
      </c>
      <c r="C28" s="14" t="s">
        <v>25</v>
      </c>
      <c r="D28" s="15">
        <v>70</v>
      </c>
      <c r="E28" s="28"/>
      <c r="F28" s="16">
        <f t="shared" si="1"/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38.25" x14ac:dyDescent="0.2">
      <c r="A29" s="12" t="s">
        <v>38</v>
      </c>
      <c r="B29" s="13" t="s">
        <v>145</v>
      </c>
      <c r="C29" s="14" t="s">
        <v>25</v>
      </c>
      <c r="D29" s="15">
        <v>430</v>
      </c>
      <c r="E29" s="28"/>
      <c r="F29" s="16">
        <f t="shared" si="1"/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38.25" x14ac:dyDescent="0.2">
      <c r="A30" s="12" t="s">
        <v>38</v>
      </c>
      <c r="B30" s="13" t="s">
        <v>146</v>
      </c>
      <c r="C30" s="14" t="s">
        <v>25</v>
      </c>
      <c r="D30" s="15">
        <v>85</v>
      </c>
      <c r="E30" s="28"/>
      <c r="F30" s="16">
        <f t="shared" si="1"/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">
      <c r="A31" s="12" t="s">
        <v>39</v>
      </c>
      <c r="B31" s="13" t="s">
        <v>147</v>
      </c>
      <c r="C31" s="14" t="s">
        <v>25</v>
      </c>
      <c r="D31" s="30">
        <v>300</v>
      </c>
      <c r="E31" s="28"/>
      <c r="F31" s="16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2" t="s">
        <v>40</v>
      </c>
      <c r="B32" s="13" t="s">
        <v>148</v>
      </c>
      <c r="C32" s="14" t="s">
        <v>25</v>
      </c>
      <c r="D32" s="30">
        <v>150</v>
      </c>
      <c r="E32" s="28"/>
      <c r="F32" s="16">
        <f t="shared" si="1"/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12" t="s">
        <v>41</v>
      </c>
      <c r="B33" s="13" t="s">
        <v>149</v>
      </c>
      <c r="C33" s="14" t="s">
        <v>25</v>
      </c>
      <c r="D33" s="15">
        <v>16</v>
      </c>
      <c r="E33" s="28"/>
      <c r="F33" s="16">
        <f t="shared" si="1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12" t="s">
        <v>42</v>
      </c>
      <c r="B34" s="13" t="s">
        <v>150</v>
      </c>
      <c r="C34" s="14" t="s">
        <v>16</v>
      </c>
      <c r="D34" s="15">
        <v>180</v>
      </c>
      <c r="E34" s="28"/>
      <c r="F34" s="16">
        <f t="shared" si="1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2" t="s">
        <v>43</v>
      </c>
      <c r="B35" s="13" t="s">
        <v>151</v>
      </c>
      <c r="C35" s="14" t="s">
        <v>16</v>
      </c>
      <c r="D35" s="30">
        <v>2140</v>
      </c>
      <c r="E35" s="28"/>
      <c r="F35" s="16">
        <f t="shared" si="1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12" t="s">
        <v>44</v>
      </c>
      <c r="B36" s="13" t="s">
        <v>152</v>
      </c>
      <c r="C36" s="14" t="s">
        <v>16</v>
      </c>
      <c r="D36" s="15">
        <v>170</v>
      </c>
      <c r="E36" s="28"/>
      <c r="F36" s="16">
        <f t="shared" si="1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2" t="s">
        <v>45</v>
      </c>
      <c r="B37" s="13" t="s">
        <v>153</v>
      </c>
      <c r="C37" s="14" t="s">
        <v>25</v>
      </c>
      <c r="D37" s="15">
        <v>310</v>
      </c>
      <c r="E37" s="28"/>
      <c r="F37" s="16">
        <f t="shared" si="1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2" t="s">
        <v>46</v>
      </c>
      <c r="B38" s="13" t="s">
        <v>154</v>
      </c>
      <c r="C38" s="14" t="s">
        <v>16</v>
      </c>
      <c r="D38" s="15">
        <v>1180</v>
      </c>
      <c r="E38" s="28"/>
      <c r="F38" s="16">
        <f t="shared" si="1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2" t="s">
        <v>47</v>
      </c>
      <c r="B39" s="13" t="s">
        <v>155</v>
      </c>
      <c r="C39" s="14" t="s">
        <v>12</v>
      </c>
      <c r="D39" s="30">
        <v>60</v>
      </c>
      <c r="E39" s="28"/>
      <c r="F39" s="16">
        <f t="shared" si="1"/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35" t="s">
        <v>48</v>
      </c>
      <c r="B40" s="35"/>
      <c r="C40" s="35"/>
      <c r="D40" s="35"/>
      <c r="E40" s="35"/>
      <c r="F40" s="17">
        <f>SUM(F18:F39)</f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">
      <c r="B41" s="8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34" t="s">
        <v>49</v>
      </c>
      <c r="B42" s="34"/>
      <c r="C42" s="34"/>
      <c r="D42" s="34"/>
      <c r="E42" s="34"/>
      <c r="F42" s="34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8" t="s">
        <v>50</v>
      </c>
      <c r="B43" s="19" t="s">
        <v>156</v>
      </c>
      <c r="C43" s="20" t="s">
        <v>12</v>
      </c>
      <c r="D43" s="21">
        <v>80</v>
      </c>
      <c r="E43" s="29"/>
      <c r="F43" s="16">
        <f t="shared" ref="F43" si="2">E43*D43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35" t="s">
        <v>51</v>
      </c>
      <c r="B44" s="35"/>
      <c r="C44" s="35"/>
      <c r="D44" s="35"/>
      <c r="E44" s="35"/>
      <c r="F44" s="17">
        <f>SUM(F43)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B45" s="8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">
      <c r="A46" s="34" t="s">
        <v>52</v>
      </c>
      <c r="B46" s="34"/>
      <c r="C46" s="34"/>
      <c r="D46" s="34"/>
      <c r="E46" s="34"/>
      <c r="F46" s="34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">
      <c r="A47" s="12" t="s">
        <v>53</v>
      </c>
      <c r="B47" s="13" t="s">
        <v>157</v>
      </c>
      <c r="C47" s="14" t="s">
        <v>16</v>
      </c>
      <c r="D47" s="15">
        <v>1660</v>
      </c>
      <c r="E47" s="28"/>
      <c r="F47" s="16">
        <f t="shared" ref="F47:F55" si="3">E47*D47</f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">
      <c r="A48" s="12" t="s">
        <v>54</v>
      </c>
      <c r="B48" s="13" t="s">
        <v>158</v>
      </c>
      <c r="C48" s="14" t="s">
        <v>10</v>
      </c>
      <c r="D48" s="15">
        <v>3</v>
      </c>
      <c r="E48" s="28"/>
      <c r="F48" s="16">
        <f t="shared" si="3"/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2" t="s">
        <v>55</v>
      </c>
      <c r="B49" s="13" t="s">
        <v>159</v>
      </c>
      <c r="C49" s="14" t="s">
        <v>10</v>
      </c>
      <c r="D49" s="15">
        <v>8</v>
      </c>
      <c r="E49" s="28"/>
      <c r="F49" s="16">
        <f t="shared" si="3"/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2" t="s">
        <v>56</v>
      </c>
      <c r="B50" s="13" t="s">
        <v>160</v>
      </c>
      <c r="C50" s="14" t="s">
        <v>16</v>
      </c>
      <c r="D50" s="15">
        <v>21</v>
      </c>
      <c r="E50" s="28"/>
      <c r="F50" s="16">
        <f t="shared" si="3"/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12" t="s">
        <v>56</v>
      </c>
      <c r="B51" s="13" t="s">
        <v>161</v>
      </c>
      <c r="C51" s="14" t="s">
        <v>10</v>
      </c>
      <c r="D51" s="15">
        <v>11</v>
      </c>
      <c r="E51" s="28"/>
      <c r="F51" s="16">
        <f t="shared" si="3"/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2" t="s">
        <v>57</v>
      </c>
      <c r="B52" s="13" t="s">
        <v>162</v>
      </c>
      <c r="C52" s="14" t="s">
        <v>16</v>
      </c>
      <c r="D52" s="15">
        <v>22</v>
      </c>
      <c r="E52" s="28"/>
      <c r="F52" s="16">
        <f t="shared" si="3"/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">
      <c r="A53" s="12" t="s">
        <v>58</v>
      </c>
      <c r="B53" s="13" t="s">
        <v>163</v>
      </c>
      <c r="C53" s="14" t="s">
        <v>10</v>
      </c>
      <c r="D53" s="15">
        <v>7</v>
      </c>
      <c r="E53" s="28"/>
      <c r="F53" s="16">
        <f t="shared" si="3"/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">
      <c r="A54" s="12" t="s">
        <v>59</v>
      </c>
      <c r="B54" s="13" t="s">
        <v>164</v>
      </c>
      <c r="C54" s="14" t="s">
        <v>16</v>
      </c>
      <c r="D54" s="15">
        <v>4</v>
      </c>
      <c r="E54" s="28"/>
      <c r="F54" s="16">
        <f t="shared" si="3"/>
        <v>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">
      <c r="A55" s="12" t="s">
        <v>60</v>
      </c>
      <c r="B55" s="13" t="s">
        <v>165</v>
      </c>
      <c r="C55" s="14" t="s">
        <v>16</v>
      </c>
      <c r="D55" s="15">
        <v>34</v>
      </c>
      <c r="E55" s="28"/>
      <c r="F55" s="16">
        <f t="shared" si="3"/>
        <v>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">
      <c r="A56" s="35" t="s">
        <v>61</v>
      </c>
      <c r="B56" s="35"/>
      <c r="C56" s="35"/>
      <c r="D56" s="35"/>
      <c r="E56" s="35"/>
      <c r="F56" s="17">
        <f>SUM(F47:F55)</f>
        <v>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B57" s="8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34" t="s">
        <v>62</v>
      </c>
      <c r="B58" s="34"/>
      <c r="C58" s="34"/>
      <c r="D58" s="34"/>
      <c r="E58" s="34"/>
      <c r="F58" s="34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">
      <c r="A59" s="12" t="s">
        <v>63</v>
      </c>
      <c r="B59" s="13" t="s">
        <v>166</v>
      </c>
      <c r="C59" s="14" t="s">
        <v>64</v>
      </c>
      <c r="D59" s="15">
        <v>2</v>
      </c>
      <c r="E59" s="28"/>
      <c r="F59" s="16">
        <f t="shared" ref="F59:F70" si="4">E59*D59</f>
        <v>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">
      <c r="A60" s="12" t="s">
        <v>65</v>
      </c>
      <c r="B60" s="22" t="s">
        <v>66</v>
      </c>
      <c r="C60" s="14" t="s">
        <v>28</v>
      </c>
      <c r="D60" s="15">
        <v>44</v>
      </c>
      <c r="E60" s="28"/>
      <c r="F60" s="16">
        <f t="shared" si="4"/>
        <v>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">
      <c r="A61" s="12" t="s">
        <v>67</v>
      </c>
      <c r="B61" s="13" t="s">
        <v>167</v>
      </c>
      <c r="C61" s="14" t="s">
        <v>10</v>
      </c>
      <c r="D61" s="15">
        <v>2</v>
      </c>
      <c r="E61" s="28"/>
      <c r="F61" s="16">
        <f t="shared" si="4"/>
        <v>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">
      <c r="A62" s="12" t="s">
        <v>68</v>
      </c>
      <c r="B62" s="13" t="s">
        <v>168</v>
      </c>
      <c r="C62" s="14" t="s">
        <v>10</v>
      </c>
      <c r="D62" s="15">
        <v>2</v>
      </c>
      <c r="E62" s="28"/>
      <c r="F62" s="16">
        <f t="shared" si="4"/>
        <v>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12" t="s">
        <v>69</v>
      </c>
      <c r="B63" s="13" t="s">
        <v>169</v>
      </c>
      <c r="C63" s="14" t="s">
        <v>10</v>
      </c>
      <c r="D63" s="15">
        <v>29</v>
      </c>
      <c r="E63" s="28"/>
      <c r="F63" s="16">
        <f t="shared" si="4"/>
        <v>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">
      <c r="A64" s="12" t="s">
        <v>70</v>
      </c>
      <c r="B64" s="13" t="s">
        <v>170</v>
      </c>
      <c r="C64" s="14" t="s">
        <v>16</v>
      </c>
      <c r="D64" s="30">
        <v>2050</v>
      </c>
      <c r="E64" s="28"/>
      <c r="F64" s="16">
        <f t="shared" si="4"/>
        <v>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">
      <c r="A65" s="12" t="s">
        <v>71</v>
      </c>
      <c r="B65" s="13" t="s">
        <v>171</v>
      </c>
      <c r="C65" s="14" t="s">
        <v>10</v>
      </c>
      <c r="D65" s="15">
        <v>2</v>
      </c>
      <c r="E65" s="28"/>
      <c r="F65" s="16">
        <f t="shared" si="4"/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">
      <c r="A66" s="12" t="s">
        <v>72</v>
      </c>
      <c r="B66" s="13" t="s">
        <v>172</v>
      </c>
      <c r="C66" s="14" t="s">
        <v>10</v>
      </c>
      <c r="D66" s="15">
        <v>2</v>
      </c>
      <c r="E66" s="28"/>
      <c r="F66" s="16">
        <f t="shared" si="4"/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">
      <c r="A67" s="12" t="s">
        <v>73</v>
      </c>
      <c r="B67" s="13" t="s">
        <v>173</v>
      </c>
      <c r="C67" s="14" t="s">
        <v>10</v>
      </c>
      <c r="D67" s="15">
        <v>29</v>
      </c>
      <c r="E67" s="28"/>
      <c r="F67" s="16">
        <f t="shared" si="4"/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">
      <c r="A68" s="12" t="s">
        <v>74</v>
      </c>
      <c r="B68" s="13" t="s">
        <v>174</v>
      </c>
      <c r="C68" s="14" t="s">
        <v>10</v>
      </c>
      <c r="D68" s="15">
        <v>4</v>
      </c>
      <c r="E68" s="28"/>
      <c r="F68" s="16">
        <f t="shared" si="4"/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">
      <c r="A69" s="12" t="s">
        <v>75</v>
      </c>
      <c r="B69" s="13" t="s">
        <v>175</v>
      </c>
      <c r="C69" s="14" t="s">
        <v>76</v>
      </c>
      <c r="D69" s="15">
        <v>12</v>
      </c>
      <c r="E69" s="28"/>
      <c r="F69" s="16">
        <f t="shared" si="4"/>
        <v>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">
      <c r="A70" s="12" t="s">
        <v>77</v>
      </c>
      <c r="B70" s="13" t="s">
        <v>176</v>
      </c>
      <c r="C70" s="14" t="s">
        <v>16</v>
      </c>
      <c r="D70" s="30">
        <v>4100</v>
      </c>
      <c r="E70" s="28"/>
      <c r="F70" s="16">
        <f t="shared" si="4"/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">
      <c r="A71" s="35" t="s">
        <v>78</v>
      </c>
      <c r="B71" s="35"/>
      <c r="C71" s="35"/>
      <c r="D71" s="35"/>
      <c r="E71" s="35"/>
      <c r="F71" s="17">
        <f>SUM(F59:F70)</f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">
      <c r="B72" s="8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">
      <c r="A73" s="34" t="s">
        <v>79</v>
      </c>
      <c r="B73" s="34"/>
      <c r="C73" s="34"/>
      <c r="D73" s="34"/>
      <c r="E73" s="34"/>
      <c r="F73" s="34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">
      <c r="A74" s="12" t="s">
        <v>80</v>
      </c>
      <c r="B74" s="13" t="s">
        <v>177</v>
      </c>
      <c r="C74" s="14" t="s">
        <v>64</v>
      </c>
      <c r="D74" s="15">
        <v>3</v>
      </c>
      <c r="E74" s="28"/>
      <c r="F74" s="16">
        <f t="shared" ref="F74:F79" si="5">E74*D74</f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">
      <c r="A75" s="12" t="s">
        <v>81</v>
      </c>
      <c r="B75" s="13" t="s">
        <v>178</v>
      </c>
      <c r="C75" s="14" t="s">
        <v>28</v>
      </c>
      <c r="D75" s="15">
        <v>9</v>
      </c>
      <c r="E75" s="28"/>
      <c r="F75" s="16">
        <f t="shared" si="5"/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2" t="s">
        <v>82</v>
      </c>
      <c r="B76" s="13" t="s">
        <v>179</v>
      </c>
      <c r="C76" s="14" t="s">
        <v>28</v>
      </c>
      <c r="D76" s="15">
        <v>4</v>
      </c>
      <c r="E76" s="28"/>
      <c r="F76" s="16">
        <f t="shared" si="5"/>
        <v>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12" t="s">
        <v>83</v>
      </c>
      <c r="B77" s="13" t="s">
        <v>180</v>
      </c>
      <c r="C77" s="14" t="s">
        <v>84</v>
      </c>
      <c r="D77" s="15">
        <v>150</v>
      </c>
      <c r="E77" s="28"/>
      <c r="F77" s="16">
        <f t="shared" si="5"/>
        <v>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">
      <c r="A78" s="12" t="s">
        <v>85</v>
      </c>
      <c r="B78" s="13" t="s">
        <v>181</v>
      </c>
      <c r="C78" s="14" t="s">
        <v>25</v>
      </c>
      <c r="D78" s="15">
        <v>370</v>
      </c>
      <c r="E78" s="28"/>
      <c r="F78" s="16">
        <f t="shared" si="5"/>
        <v>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">
      <c r="A79" s="12" t="s">
        <v>86</v>
      </c>
      <c r="B79" s="13" t="s">
        <v>182</v>
      </c>
      <c r="C79" s="14" t="s">
        <v>25</v>
      </c>
      <c r="D79" s="15">
        <v>400</v>
      </c>
      <c r="E79" s="28"/>
      <c r="F79" s="16">
        <f t="shared" si="5"/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">
      <c r="A80" s="35" t="s">
        <v>87</v>
      </c>
      <c r="B80" s="35"/>
      <c r="C80" s="35"/>
      <c r="D80" s="35"/>
      <c r="E80" s="35"/>
      <c r="F80" s="17">
        <f>SUM(F74:F79)</f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">
      <c r="B81" s="8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">
      <c r="A82" s="34" t="s">
        <v>88</v>
      </c>
      <c r="B82" s="34"/>
      <c r="C82" s="34"/>
      <c r="D82" s="34"/>
      <c r="E82" s="34"/>
      <c r="F82" s="34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">
      <c r="A83" s="12" t="s">
        <v>89</v>
      </c>
      <c r="B83" s="13" t="s">
        <v>183</v>
      </c>
      <c r="C83" s="14" t="s">
        <v>90</v>
      </c>
      <c r="D83" s="15">
        <v>41</v>
      </c>
      <c r="E83" s="28"/>
      <c r="F83" s="16">
        <f t="shared" ref="F83:F98" si="6">E83*D83</f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">
      <c r="A84" s="12" t="s">
        <v>91</v>
      </c>
      <c r="B84" s="13" t="s">
        <v>184</v>
      </c>
      <c r="C84" s="14" t="s">
        <v>90</v>
      </c>
      <c r="D84" s="15">
        <v>116</v>
      </c>
      <c r="E84" s="28"/>
      <c r="F84" s="16">
        <f t="shared" si="6"/>
        <v>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">
      <c r="A85" s="12" t="s">
        <v>92</v>
      </c>
      <c r="B85" s="13" t="s">
        <v>185</v>
      </c>
      <c r="C85" s="14" t="s">
        <v>90</v>
      </c>
      <c r="D85" s="15">
        <v>82</v>
      </c>
      <c r="E85" s="28"/>
      <c r="F85" s="16">
        <f t="shared" si="6"/>
        <v>0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">
      <c r="A86" s="12" t="s">
        <v>93</v>
      </c>
      <c r="B86" s="13" t="s">
        <v>186</v>
      </c>
      <c r="C86" s="14" t="s">
        <v>16</v>
      </c>
      <c r="D86" s="15">
        <v>450</v>
      </c>
      <c r="E86" s="28"/>
      <c r="F86" s="16">
        <f t="shared" si="6"/>
        <v>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2" t="s">
        <v>94</v>
      </c>
      <c r="B87" s="13" t="s">
        <v>187</v>
      </c>
      <c r="C87" s="14" t="s">
        <v>16</v>
      </c>
      <c r="D87" s="15">
        <v>60</v>
      </c>
      <c r="E87" s="28"/>
      <c r="F87" s="16">
        <f t="shared" si="6"/>
        <v>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2" t="s">
        <v>95</v>
      </c>
      <c r="B88" s="13" t="s">
        <v>188</v>
      </c>
      <c r="C88" s="14" t="s">
        <v>10</v>
      </c>
      <c r="D88" s="15">
        <v>4</v>
      </c>
      <c r="E88" s="28"/>
      <c r="F88" s="16">
        <f t="shared" si="6"/>
        <v>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12" t="s">
        <v>96</v>
      </c>
      <c r="B89" s="13" t="s">
        <v>189</v>
      </c>
      <c r="C89" s="14" t="s">
        <v>10</v>
      </c>
      <c r="D89" s="15">
        <v>4</v>
      </c>
      <c r="E89" s="28"/>
      <c r="F89" s="16">
        <f t="shared" si="6"/>
        <v>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">
      <c r="A90" s="12" t="s">
        <v>97</v>
      </c>
      <c r="B90" s="13" t="s">
        <v>190</v>
      </c>
      <c r="C90" s="14" t="s">
        <v>16</v>
      </c>
      <c r="D90" s="15">
        <v>2480</v>
      </c>
      <c r="E90" s="28"/>
      <c r="F90" s="16">
        <f t="shared" si="6"/>
        <v>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">
      <c r="A91" s="12" t="s">
        <v>98</v>
      </c>
      <c r="B91" s="13" t="s">
        <v>191</v>
      </c>
      <c r="C91" s="14" t="s">
        <v>16</v>
      </c>
      <c r="D91" s="15">
        <v>1630</v>
      </c>
      <c r="E91" s="28"/>
      <c r="F91" s="16">
        <f t="shared" si="6"/>
        <v>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2" t="s">
        <v>99</v>
      </c>
      <c r="B92" s="13" t="s">
        <v>192</v>
      </c>
      <c r="C92" s="14" t="s">
        <v>16</v>
      </c>
      <c r="D92" s="15">
        <v>650</v>
      </c>
      <c r="E92" s="28"/>
      <c r="F92" s="16">
        <f t="shared" si="6"/>
        <v>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2" t="s">
        <v>100</v>
      </c>
      <c r="B93" s="13" t="s">
        <v>193</v>
      </c>
      <c r="C93" s="14" t="s">
        <v>101</v>
      </c>
      <c r="D93" s="15">
        <v>50</v>
      </c>
      <c r="E93" s="28"/>
      <c r="F93" s="16">
        <f t="shared" si="6"/>
        <v>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12" t="s">
        <v>102</v>
      </c>
      <c r="B94" s="13" t="s">
        <v>194</v>
      </c>
      <c r="C94" s="14" t="s">
        <v>101</v>
      </c>
      <c r="D94" s="15">
        <v>150</v>
      </c>
      <c r="E94" s="28"/>
      <c r="F94" s="16">
        <f t="shared" si="6"/>
        <v>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2" t="s">
        <v>103</v>
      </c>
      <c r="B95" s="13" t="s">
        <v>195</v>
      </c>
      <c r="C95" s="14" t="s">
        <v>25</v>
      </c>
      <c r="D95" s="15">
        <v>8</v>
      </c>
      <c r="E95" s="28"/>
      <c r="F95" s="16">
        <f t="shared" si="6"/>
        <v>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">
      <c r="A96" s="12" t="s">
        <v>104</v>
      </c>
      <c r="B96" s="13" t="s">
        <v>196</v>
      </c>
      <c r="C96" s="14" t="s">
        <v>25</v>
      </c>
      <c r="D96" s="15">
        <v>283</v>
      </c>
      <c r="E96" s="28"/>
      <c r="F96" s="16">
        <f t="shared" si="6"/>
        <v>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">
      <c r="A97" s="12" t="s">
        <v>105</v>
      </c>
      <c r="B97" s="13" t="s">
        <v>197</v>
      </c>
      <c r="C97" s="14" t="s">
        <v>10</v>
      </c>
      <c r="D97" s="15">
        <v>56</v>
      </c>
      <c r="E97" s="28"/>
      <c r="F97" s="16">
        <f t="shared" si="6"/>
        <v>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">
      <c r="A98" s="12" t="s">
        <v>106</v>
      </c>
      <c r="B98" s="13" t="s">
        <v>198</v>
      </c>
      <c r="C98" s="14" t="s">
        <v>16</v>
      </c>
      <c r="D98" s="15">
        <v>110</v>
      </c>
      <c r="E98" s="28"/>
      <c r="F98" s="16">
        <f t="shared" si="6"/>
        <v>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">
      <c r="A99" s="35" t="s">
        <v>107</v>
      </c>
      <c r="B99" s="35"/>
      <c r="C99" s="35"/>
      <c r="D99" s="35"/>
      <c r="E99" s="35"/>
      <c r="F99" s="17">
        <f>SUM(F83:F98)</f>
        <v>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">
      <c r="B100" s="8"/>
      <c r="E100" s="10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">
      <c r="A101" s="34" t="s">
        <v>108</v>
      </c>
      <c r="B101" s="34"/>
      <c r="C101" s="34"/>
      <c r="D101" s="34"/>
      <c r="E101" s="34"/>
      <c r="F101" s="34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">
      <c r="A102" s="12" t="s">
        <v>109</v>
      </c>
      <c r="B102" s="13" t="s">
        <v>199</v>
      </c>
      <c r="C102" s="14" t="s">
        <v>10</v>
      </c>
      <c r="D102" s="15">
        <v>9</v>
      </c>
      <c r="E102" s="28"/>
      <c r="F102" s="16">
        <f t="shared" ref="F102:F109" si="7">E102*D102</f>
        <v>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">
      <c r="A103" s="12" t="s">
        <v>110</v>
      </c>
      <c r="B103" s="13" t="s">
        <v>200</v>
      </c>
      <c r="C103" s="14" t="s">
        <v>10</v>
      </c>
      <c r="D103" s="15">
        <v>9</v>
      </c>
      <c r="E103" s="28"/>
      <c r="F103" s="16">
        <f t="shared" si="7"/>
        <v>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">
      <c r="A104" s="12" t="s">
        <v>111</v>
      </c>
      <c r="B104" s="13" t="s">
        <v>201</v>
      </c>
      <c r="C104" s="14" t="s">
        <v>16</v>
      </c>
      <c r="D104" s="15">
        <v>4800</v>
      </c>
      <c r="E104" s="28"/>
      <c r="F104" s="16">
        <f t="shared" si="7"/>
        <v>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">
      <c r="A105" s="12" t="s">
        <v>112</v>
      </c>
      <c r="B105" s="13" t="s">
        <v>202</v>
      </c>
      <c r="C105" s="14" t="s">
        <v>10</v>
      </c>
      <c r="D105" s="15">
        <v>1</v>
      </c>
      <c r="E105" s="28"/>
      <c r="F105" s="16">
        <f t="shared" si="7"/>
        <v>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">
      <c r="A106" s="12" t="s">
        <v>113</v>
      </c>
      <c r="B106" s="13" t="s">
        <v>203</v>
      </c>
      <c r="C106" s="14" t="s">
        <v>16</v>
      </c>
      <c r="D106" s="15">
        <v>750</v>
      </c>
      <c r="E106" s="28"/>
      <c r="F106" s="16">
        <f t="shared" si="7"/>
        <v>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">
      <c r="A107" s="12" t="s">
        <v>114</v>
      </c>
      <c r="B107" s="13" t="s">
        <v>204</v>
      </c>
      <c r="C107" s="14" t="s">
        <v>16</v>
      </c>
      <c r="D107" s="15">
        <v>400</v>
      </c>
      <c r="E107" s="28"/>
      <c r="F107" s="16">
        <f t="shared" si="7"/>
        <v>0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">
      <c r="A108" s="12" t="s">
        <v>115</v>
      </c>
      <c r="B108" s="13" t="s">
        <v>205</v>
      </c>
      <c r="C108" s="14" t="s">
        <v>10</v>
      </c>
      <c r="D108" s="15">
        <v>6</v>
      </c>
      <c r="E108" s="28"/>
      <c r="F108" s="16">
        <f t="shared" si="7"/>
        <v>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">
      <c r="A109" s="12" t="s">
        <v>116</v>
      </c>
      <c r="B109" s="13" t="s">
        <v>206</v>
      </c>
      <c r="C109" s="14" t="s">
        <v>16</v>
      </c>
      <c r="D109" s="15">
        <v>400</v>
      </c>
      <c r="E109" s="28"/>
      <c r="F109" s="16">
        <f t="shared" si="7"/>
        <v>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">
      <c r="A110" s="35" t="s">
        <v>117</v>
      </c>
      <c r="B110" s="35"/>
      <c r="C110" s="35"/>
      <c r="D110" s="35"/>
      <c r="E110" s="35"/>
      <c r="F110" s="17">
        <f>SUM(F102:F109)</f>
        <v>0</v>
      </c>
    </row>
    <row r="111" spans="1:16" x14ac:dyDescent="0.2">
      <c r="B111" s="8"/>
      <c r="E111" s="23"/>
      <c r="F111" s="24"/>
    </row>
    <row r="112" spans="1:16" x14ac:dyDescent="0.2">
      <c r="A112" s="34" t="s">
        <v>118</v>
      </c>
      <c r="B112" s="34"/>
      <c r="C112" s="34"/>
      <c r="D112" s="34"/>
      <c r="E112" s="34"/>
      <c r="F112" s="34"/>
    </row>
    <row r="113" spans="1:6" x14ac:dyDescent="0.2">
      <c r="A113" s="12" t="s">
        <v>119</v>
      </c>
      <c r="B113" s="13" t="s">
        <v>207</v>
      </c>
      <c r="C113" s="14" t="s">
        <v>16</v>
      </c>
      <c r="D113" s="15">
        <v>5</v>
      </c>
      <c r="E113" s="28"/>
      <c r="F113" s="16">
        <f t="shared" ref="F113:F115" si="8">E113*D113</f>
        <v>0</v>
      </c>
    </row>
    <row r="114" spans="1:6" x14ac:dyDescent="0.2">
      <c r="A114" s="12" t="s">
        <v>120</v>
      </c>
      <c r="B114" s="13" t="s">
        <v>208</v>
      </c>
      <c r="C114" s="14" t="s">
        <v>16</v>
      </c>
      <c r="D114" s="15">
        <v>471</v>
      </c>
      <c r="E114" s="28"/>
      <c r="F114" s="16">
        <f t="shared" si="8"/>
        <v>0</v>
      </c>
    </row>
    <row r="115" spans="1:6" x14ac:dyDescent="0.2">
      <c r="A115" s="12" t="s">
        <v>116</v>
      </c>
      <c r="B115" s="13" t="s">
        <v>209</v>
      </c>
      <c r="C115" s="14" t="s">
        <v>16</v>
      </c>
      <c r="D115" s="15">
        <v>97</v>
      </c>
      <c r="E115" s="28"/>
      <c r="F115" s="16">
        <f t="shared" si="8"/>
        <v>0</v>
      </c>
    </row>
    <row r="116" spans="1:6" x14ac:dyDescent="0.2">
      <c r="A116" s="35" t="s">
        <v>121</v>
      </c>
      <c r="B116" s="35"/>
      <c r="C116" s="35"/>
      <c r="D116" s="35"/>
      <c r="E116" s="35"/>
      <c r="F116" s="17">
        <f>SUM(F113:F115)</f>
        <v>0</v>
      </c>
    </row>
    <row r="117" spans="1:6" x14ac:dyDescent="0.2">
      <c r="B117" s="8"/>
      <c r="E117" s="23"/>
      <c r="F117" s="24"/>
    </row>
    <row r="118" spans="1:6" x14ac:dyDescent="0.2">
      <c r="A118" s="31" t="s">
        <v>122</v>
      </c>
      <c r="B118" s="32"/>
      <c r="C118" s="32"/>
      <c r="D118" s="32"/>
      <c r="E118" s="33"/>
      <c r="F118" s="17">
        <f>SUM(F116,F110,F99,F80,F71,F56,F44,F40,F15)</f>
        <v>0</v>
      </c>
    </row>
  </sheetData>
  <sheetProtection algorithmName="SHA-512" hashValue="KSK9DVoywMaTXyYS6l9xqGfYC5WSJqz6f2kbfOHyIa0YT+fuMkmswPCe3yuAgzFqud0BKjmpQc+6pj0p8CdnyA==" saltValue="33uSpI4ANqiJ0oyHnaY0Og==" spinCount="100000" sheet="1" objects="1" scenarios="1"/>
  <mergeCells count="19">
    <mergeCell ref="A80:E80"/>
    <mergeCell ref="A3:F3"/>
    <mergeCell ref="A15:E15"/>
    <mergeCell ref="A17:F17"/>
    <mergeCell ref="A40:E40"/>
    <mergeCell ref="A42:F42"/>
    <mergeCell ref="A44:E44"/>
    <mergeCell ref="A46:F46"/>
    <mergeCell ref="A56:E56"/>
    <mergeCell ref="A58:F58"/>
    <mergeCell ref="A71:E71"/>
    <mergeCell ref="A73:F73"/>
    <mergeCell ref="A118:E118"/>
    <mergeCell ref="A82:F82"/>
    <mergeCell ref="A99:E99"/>
    <mergeCell ref="A101:F101"/>
    <mergeCell ref="A110:E110"/>
    <mergeCell ref="A112:F112"/>
    <mergeCell ref="A116:E116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 Form</vt:lpstr>
      <vt:lpstr>'Pricing Form'!Print_Area</vt:lpstr>
      <vt:lpstr>'Pricing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E. Davis</dc:creator>
  <cp:lastModifiedBy>Brian E. Davis</cp:lastModifiedBy>
  <dcterms:created xsi:type="dcterms:W3CDTF">2024-03-08T13:10:44Z</dcterms:created>
  <dcterms:modified xsi:type="dcterms:W3CDTF">2024-03-26T18:57:51Z</dcterms:modified>
</cp:coreProperties>
</file>